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19440" windowHeight="90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53" i="1"/>
  <c r="I52"/>
  <c r="I51"/>
  <c r="I50"/>
  <c r="F53"/>
  <c r="F52"/>
  <c r="F51"/>
  <c r="F50"/>
  <c r="I48"/>
  <c r="I47"/>
  <c r="I46"/>
  <c r="I45"/>
  <c r="I44"/>
  <c r="I43"/>
  <c r="F48"/>
  <c r="F47"/>
  <c r="F46"/>
  <c r="F45"/>
  <c r="F44"/>
  <c r="F43"/>
  <c r="I41"/>
  <c r="I40"/>
  <c r="F41"/>
  <c r="F40"/>
  <c r="I38"/>
  <c r="I37"/>
  <c r="F38"/>
  <c r="F37"/>
  <c r="F35"/>
  <c r="F34"/>
  <c r="F33"/>
  <c r="F32"/>
  <c r="F31"/>
  <c r="F30"/>
  <c r="I35"/>
  <c r="I34"/>
  <c r="I33"/>
  <c r="I32"/>
  <c r="I31"/>
  <c r="I30"/>
  <c r="I28"/>
  <c r="I27"/>
  <c r="F27" s="1"/>
  <c r="I26"/>
  <c r="I25"/>
  <c r="F25" s="1"/>
  <c r="I24"/>
  <c r="F28"/>
  <c r="F26"/>
  <c r="F24"/>
  <c r="I21"/>
  <c r="F21" s="1"/>
  <c r="I20"/>
  <c r="F20" s="1"/>
  <c r="I19"/>
  <c r="I18"/>
  <c r="F18" s="1"/>
  <c r="I17"/>
  <c r="I16"/>
  <c r="F16" s="1"/>
  <c r="I15"/>
  <c r="I14"/>
  <c r="F14" s="1"/>
  <c r="I13"/>
  <c r="I12"/>
  <c r="F12" s="1"/>
  <c r="I11"/>
  <c r="I10"/>
  <c r="F10" s="1"/>
  <c r="I9"/>
  <c r="I8"/>
  <c r="F8" s="1"/>
  <c r="I7"/>
  <c r="I6"/>
  <c r="F6" s="1"/>
  <c r="I5"/>
  <c r="F19"/>
  <c r="F17"/>
  <c r="F15"/>
  <c r="F13"/>
  <c r="F9"/>
  <c r="F7"/>
  <c r="F5"/>
  <c r="I4"/>
  <c r="F4" s="1"/>
  <c r="I22"/>
  <c r="F22" s="1"/>
</calcChain>
</file>

<file path=xl/sharedStrings.xml><?xml version="1.0" encoding="utf-8"?>
<sst xmlns="http://schemas.openxmlformats.org/spreadsheetml/2006/main" count="106" uniqueCount="89">
  <si>
    <t>Reference</t>
  </si>
  <si>
    <t>Incidence</t>
  </si>
  <si>
    <t>Severity</t>
  </si>
  <si>
    <t>Comments</t>
  </si>
  <si>
    <t>WCAG 2.0</t>
  </si>
  <si>
    <t>scores 0 - 4</t>
  </si>
  <si>
    <t>scores 1 -5</t>
  </si>
  <si>
    <t>TEXT ALTERNATIVES &amp; COLOUR</t>
  </si>
  <si>
    <t>Images without appropriate text alternatives (alt text)</t>
  </si>
  <si>
    <t>1.1.1</t>
  </si>
  <si>
    <t>Complex images or graphs without equivalent text alternative</t>
  </si>
  <si>
    <t>Use of CAPTCHA without describing the purpose and/or providing alternatives for different disabilities</t>
  </si>
  <si>
    <t>1.4.1</t>
  </si>
  <si>
    <t>Insufficient colour contrast between foreground (text) and background colours (with and without images enabled)</t>
  </si>
  <si>
    <t>1.4.3</t>
  </si>
  <si>
    <t>STRUCTURE &amp; NAVIGATION</t>
  </si>
  <si>
    <t>Failure to break up documents into sections with meaningful headings</t>
  </si>
  <si>
    <t>2.4.6</t>
  </si>
  <si>
    <t>Failure to use heading mark-up (H1 - H6) for headings and sub-headings</t>
  </si>
  <si>
    <t>1.3.1</t>
  </si>
  <si>
    <t>Failure to nest H1 - H6 heading elements appropriately.</t>
  </si>
  <si>
    <t>Unable to increase text size, or resizing causes a loss of content or functionality</t>
  </si>
  <si>
    <t>1.4.4</t>
  </si>
  <si>
    <t>3.2.1, 3.2.2</t>
  </si>
  <si>
    <t>Unable to visually identify when a page component receives focus via the keyboard</t>
  </si>
  <si>
    <t>2.4.7</t>
  </si>
  <si>
    <t>VIDEO &amp; AUDIO</t>
  </si>
  <si>
    <t>Pre-recorded audio-only or video-only material without an alternative that presents equivalent information (e.g. Transcript, audio description of video)</t>
  </si>
  <si>
    <t>1.2.1</t>
  </si>
  <si>
    <t>1.2.2</t>
  </si>
  <si>
    <t>1.2.3</t>
  </si>
  <si>
    <t>Pre-recorded synchronised media without sign language interpretation for the audio content</t>
  </si>
  <si>
    <t>1.2.6</t>
  </si>
  <si>
    <t>Unable to stop or control audio content that plays automatically</t>
  </si>
  <si>
    <t>1.4.2</t>
  </si>
  <si>
    <t>FORMS</t>
  </si>
  <si>
    <t>Form inputs without meaningful labels</t>
  </si>
  <si>
    <t>Mandatory form fields not easily identified</t>
  </si>
  <si>
    <t>1.3.2</t>
  </si>
  <si>
    <t>Insufficent time to complete a form and failure to notify time limit</t>
  </si>
  <si>
    <t>2.2.1, 2.2.3</t>
  </si>
  <si>
    <t xml:space="preserve">When an error is made completing a form, the error cannot be clearly identified by all users </t>
  </si>
  <si>
    <t>3.3.1</t>
  </si>
  <si>
    <t>Suggestions for correcting form errors not provided</t>
  </si>
  <si>
    <t>3.3.3</t>
  </si>
  <si>
    <t>DATA TABLES</t>
  </si>
  <si>
    <t>Difficult to identify data table aim or purpose (e.g. Fails to use caption and/or summary)</t>
  </si>
  <si>
    <t>Unable to programmatically associate data cells with the relevant row and column headers</t>
  </si>
  <si>
    <t>UNDERSTANDABLE</t>
  </si>
  <si>
    <t>No explanation or definition is provided for unusual words and abbreviations</t>
  </si>
  <si>
    <t>3.1.3, 3.1.4</t>
  </si>
  <si>
    <t>Failure to use language that is appropriate for the reading-level of the intended audience.</t>
  </si>
  <si>
    <t>3.1.5</t>
  </si>
  <si>
    <t>USE OF OTHER TECHNOLOGIES</t>
  </si>
  <si>
    <t>Use of modal dialogs (lightbox) that can't be used with a keyboard and/or screen reader</t>
  </si>
  <si>
    <t>Use of third-party booking/ticketing system that is inaccessible without providing an alternative method of booking.</t>
  </si>
  <si>
    <t>Use of third-party payment gateway that is inaccessible without providing an alternative</t>
  </si>
  <si>
    <t>DEVICE USABILITY</t>
  </si>
  <si>
    <t>Site is difficult to use with screen reader</t>
  </si>
  <si>
    <t>Site is difficult to use with smart phone</t>
  </si>
  <si>
    <t>Site is difficult to use with tablet</t>
  </si>
  <si>
    <t>Content does not scale appropriately for smart phone or tablet</t>
  </si>
  <si>
    <t>Pages that use colour alone to convey information or functionality</t>
  </si>
  <si>
    <t>Pages with element(s) that prevent keyboard access to the whole page (keyboard trap)</t>
  </si>
  <si>
    <t>Pages with element(s) that cannot be operated with the keyboard</t>
  </si>
  <si>
    <t>Pages (or page sections) which refesh automatically and this cannot be stopped or delayed by the user</t>
  </si>
  <si>
    <t>2.1.1</t>
  </si>
  <si>
    <t>2.1.2</t>
  </si>
  <si>
    <t>2.2.1, 2.2.2</t>
  </si>
  <si>
    <t>Background (CSS) images for informative/ functional content without a non-CSS alternative</t>
  </si>
  <si>
    <t>Background (CSS) images for informative/ functional content without a visible text alternative</t>
  </si>
  <si>
    <t>Selecting or moving to a page component causes a change in content without warning</t>
  </si>
  <si>
    <t>n/a</t>
  </si>
  <si>
    <t>Unable to programmatically identify form inputs (e.g. explicitly associated labels or title attribute)</t>
  </si>
  <si>
    <t>Description of Access Barrier</t>
  </si>
  <si>
    <t>Item</t>
  </si>
  <si>
    <t>Importance</t>
  </si>
  <si>
    <t>ranking</t>
  </si>
  <si>
    <t>Access barrier</t>
  </si>
  <si>
    <t>advice</t>
  </si>
  <si>
    <t>2.4.9</t>
  </si>
  <si>
    <t>2.4.4</t>
  </si>
  <si>
    <t xml:space="preserve">Purpose/destination of links is not clear from the link text or context </t>
  </si>
  <si>
    <t xml:space="preserve">Purpose of links cannot be determined programmatically from the link text </t>
  </si>
  <si>
    <t>Pre-recorded synchronised media (visual and audio content) without captions for the audio content</t>
  </si>
  <si>
    <t>Pre-recorded synchronised media without an alternative for the visual content (e.g. transcript, audio description of visual content)</t>
  </si>
  <si>
    <t>Relying on FLASH, which is either inaccessible or unavailable, to present content</t>
  </si>
  <si>
    <t>Use of technology to insert new page content that can't be accessed by modern screen readers</t>
  </si>
  <si>
    <t>Use of social media interaction tools or comment facility that is inaccessible with keyboard or screen reader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</si>
</sst>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1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left"/>
    </xf>
    <xf numFmtId="0" fontId="0" fillId="3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3" borderId="4" xfId="1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1" applyFont="1" applyBorder="1" applyAlignment="1">
      <alignment horizontal="left" vertical="center" wrapText="1"/>
    </xf>
    <xf numFmtId="0" fontId="1" fillId="3" borderId="4" xfId="1" applyFill="1" applyBorder="1" applyAlignment="1">
      <alignment vertical="center" wrapText="1"/>
    </xf>
    <xf numFmtId="0" fontId="0" fillId="0" borderId="4" xfId="1" applyFont="1" applyBorder="1" applyAlignment="1">
      <alignment vertical="center" wrapText="1"/>
    </xf>
    <xf numFmtId="0" fontId="0" fillId="0" borderId="4" xfId="0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</cellXfs>
  <cellStyles count="2">
    <cellStyle name="Heading 2" xfId="1" builtinId="1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"/>
  <sheetViews>
    <sheetView tabSelected="1" zoomScaleNormal="100" workbookViewId="0">
      <selection activeCell="E6" sqref="E6"/>
    </sheetView>
  </sheetViews>
  <sheetFormatPr defaultRowHeight="14.4"/>
  <cols>
    <col min="1" max="1" width="4.5546875" style="29" customWidth="1"/>
    <col min="2" max="2" width="37.33203125" customWidth="1"/>
    <col min="3" max="3" width="10.5546875" customWidth="1"/>
    <col min="4" max="4" width="9" customWidth="1"/>
    <col min="5" max="5" width="8.6640625" customWidth="1"/>
    <col min="6" max="6" width="11.88671875" customWidth="1"/>
    <col min="7" max="7" width="44.6640625" customWidth="1"/>
    <col min="8" max="8" width="9.33203125" customWidth="1"/>
    <col min="9" max="9" width="9.109375" hidden="1" customWidth="1"/>
  </cols>
  <sheetData>
    <row r="1" spans="1:9">
      <c r="A1" s="16" t="s">
        <v>75</v>
      </c>
      <c r="B1" s="20" t="s">
        <v>74</v>
      </c>
      <c r="C1" s="16" t="s">
        <v>0</v>
      </c>
      <c r="D1" s="16" t="s">
        <v>1</v>
      </c>
      <c r="E1" s="16" t="s">
        <v>2</v>
      </c>
      <c r="F1" s="16" t="s">
        <v>78</v>
      </c>
      <c r="G1" s="17" t="s">
        <v>3</v>
      </c>
      <c r="H1" s="1" t="s">
        <v>76</v>
      </c>
    </row>
    <row r="2" spans="1:9">
      <c r="A2" s="2"/>
      <c r="B2" s="21"/>
      <c r="C2" s="19" t="s">
        <v>4</v>
      </c>
      <c r="D2" s="19" t="s">
        <v>5</v>
      </c>
      <c r="E2" s="19" t="s">
        <v>6</v>
      </c>
      <c r="F2" s="19" t="s">
        <v>79</v>
      </c>
      <c r="G2" s="18"/>
      <c r="H2" s="3" t="s">
        <v>77</v>
      </c>
    </row>
    <row r="3" spans="1:9" ht="17.399999999999999">
      <c r="A3" s="6"/>
      <c r="B3" s="22" t="s">
        <v>7</v>
      </c>
      <c r="C3" s="4"/>
      <c r="D3" s="5"/>
      <c r="E3" s="5"/>
      <c r="F3" s="6"/>
      <c r="G3" s="7"/>
      <c r="H3" s="8"/>
    </row>
    <row r="4" spans="1:9" ht="28.8">
      <c r="A4" s="2">
        <v>1</v>
      </c>
      <c r="B4" s="23" t="s">
        <v>8</v>
      </c>
      <c r="C4" s="2" t="s">
        <v>9</v>
      </c>
      <c r="D4" s="2"/>
      <c r="E4" s="2"/>
      <c r="F4" s="2" t="str">
        <f>IF(I4=0,"None",IF(I4&lt;10,"Low",IF(I4&lt;19,"Medium",IF(I4&lt;30,"High",IF(I4&lt;44,"Very high",IF(I4&lt;61,"Critical"))))))</f>
        <v>None</v>
      </c>
      <c r="G4" s="9"/>
      <c r="H4" s="8">
        <v>5</v>
      </c>
      <c r="I4">
        <f>IF(D4=0,D4,IF(D4=1,(E4*2+H4)*3/2,IF(D4&gt;1,(E4*2+H4)*D4)))</f>
        <v>0</v>
      </c>
    </row>
    <row r="5" spans="1:9" ht="28.8">
      <c r="A5" s="2">
        <v>2</v>
      </c>
      <c r="B5" s="23" t="s">
        <v>10</v>
      </c>
      <c r="C5" s="2" t="s">
        <v>9</v>
      </c>
      <c r="D5" s="2"/>
      <c r="E5" s="2"/>
      <c r="F5" s="2" t="str">
        <f t="shared" ref="F5:F21" si="0">IF(I5=0,"None",IF(I5&lt;10,"Low",IF(I5&lt;19,"Medium",IF(I5&lt;30,"High",IF(I5&lt;44,"Very high",IF(I5&lt;61,"Critical"))))))</f>
        <v>None</v>
      </c>
      <c r="G5" s="9"/>
      <c r="H5" s="8">
        <v>5</v>
      </c>
      <c r="I5">
        <f t="shared" ref="I5:I21" si="1">IF(D5=0,D5,IF(D5=1,(E5*2+H5)*3/2,IF(D5&gt;1,(E5*2+H5)*D5)))</f>
        <v>0</v>
      </c>
    </row>
    <row r="6" spans="1:9" ht="43.2">
      <c r="A6" s="2">
        <v>3</v>
      </c>
      <c r="B6" s="23" t="s">
        <v>69</v>
      </c>
      <c r="C6" s="2" t="s">
        <v>9</v>
      </c>
      <c r="D6" s="2"/>
      <c r="E6" s="2"/>
      <c r="F6" s="2" t="str">
        <f t="shared" si="0"/>
        <v>None</v>
      </c>
      <c r="G6" s="9"/>
      <c r="H6" s="8">
        <v>4</v>
      </c>
      <c r="I6">
        <f t="shared" si="1"/>
        <v>0</v>
      </c>
    </row>
    <row r="7" spans="1:9" ht="43.2">
      <c r="A7" s="2">
        <v>4</v>
      </c>
      <c r="B7" s="23" t="s">
        <v>70</v>
      </c>
      <c r="C7" s="2" t="s">
        <v>9</v>
      </c>
      <c r="D7" s="2"/>
      <c r="E7" s="2"/>
      <c r="F7" s="2" t="str">
        <f t="shared" si="0"/>
        <v>None</v>
      </c>
      <c r="G7" s="9"/>
      <c r="H7" s="8">
        <v>3</v>
      </c>
      <c r="I7">
        <f t="shared" si="1"/>
        <v>0</v>
      </c>
    </row>
    <row r="8" spans="1:9" ht="43.2">
      <c r="A8" s="2">
        <v>5</v>
      </c>
      <c r="B8" s="23" t="s">
        <v>11</v>
      </c>
      <c r="C8" s="2" t="s">
        <v>9</v>
      </c>
      <c r="D8" s="2"/>
      <c r="E8" s="2"/>
      <c r="F8" s="2" t="str">
        <f t="shared" si="0"/>
        <v>None</v>
      </c>
      <c r="G8" s="9"/>
      <c r="H8" s="8">
        <v>5</v>
      </c>
      <c r="I8">
        <f t="shared" si="1"/>
        <v>0</v>
      </c>
    </row>
    <row r="9" spans="1:9" ht="28.8">
      <c r="A9" s="2">
        <v>6</v>
      </c>
      <c r="B9" s="23" t="s">
        <v>62</v>
      </c>
      <c r="C9" s="2" t="s">
        <v>12</v>
      </c>
      <c r="D9" s="2"/>
      <c r="E9" s="2"/>
      <c r="F9" s="2" t="str">
        <f t="shared" si="0"/>
        <v>None</v>
      </c>
      <c r="G9" s="9"/>
      <c r="H9" s="8">
        <v>4</v>
      </c>
      <c r="I9">
        <f t="shared" si="1"/>
        <v>0</v>
      </c>
    </row>
    <row r="10" spans="1:9" ht="43.2">
      <c r="A10" s="2">
        <v>7</v>
      </c>
      <c r="B10" s="23" t="s">
        <v>13</v>
      </c>
      <c r="C10" s="2" t="s">
        <v>14</v>
      </c>
      <c r="D10" s="2"/>
      <c r="E10" s="2"/>
      <c r="F10" s="2" t="str">
        <f t="shared" si="0"/>
        <v>None</v>
      </c>
      <c r="G10" s="9"/>
      <c r="H10" s="8">
        <v>4</v>
      </c>
      <c r="I10">
        <f t="shared" si="1"/>
        <v>0</v>
      </c>
    </row>
    <row r="11" spans="1:9" ht="17.399999999999999">
      <c r="A11" s="6"/>
      <c r="B11" s="22" t="s">
        <v>15</v>
      </c>
      <c r="C11" s="5"/>
      <c r="D11" s="5"/>
      <c r="E11" s="5"/>
      <c r="F11" s="30"/>
      <c r="G11" s="7"/>
      <c r="H11" s="8"/>
      <c r="I11">
        <f t="shared" si="1"/>
        <v>0</v>
      </c>
    </row>
    <row r="12" spans="1:9" ht="28.8">
      <c r="A12" s="2">
        <v>8</v>
      </c>
      <c r="B12" s="24" t="s">
        <v>16</v>
      </c>
      <c r="C12" s="2" t="s">
        <v>17</v>
      </c>
      <c r="D12" s="10"/>
      <c r="E12" s="10"/>
      <c r="F12" s="2" t="str">
        <f t="shared" si="0"/>
        <v>None</v>
      </c>
      <c r="G12" s="11"/>
      <c r="H12" s="8">
        <v>4</v>
      </c>
      <c r="I12">
        <f t="shared" si="1"/>
        <v>0</v>
      </c>
    </row>
    <row r="13" spans="1:9" ht="28.8">
      <c r="A13" s="2">
        <v>9</v>
      </c>
      <c r="B13" s="24" t="s">
        <v>18</v>
      </c>
      <c r="C13" s="2" t="s">
        <v>19</v>
      </c>
      <c r="D13" s="10"/>
      <c r="E13" s="10"/>
      <c r="F13" s="2" t="str">
        <f t="shared" si="0"/>
        <v>None</v>
      </c>
      <c r="G13" s="11"/>
      <c r="H13" s="8">
        <v>3</v>
      </c>
      <c r="I13">
        <f t="shared" si="1"/>
        <v>0</v>
      </c>
    </row>
    <row r="14" spans="1:9" ht="28.8">
      <c r="A14" s="2">
        <v>10</v>
      </c>
      <c r="B14" s="23" t="s">
        <v>20</v>
      </c>
      <c r="C14" s="2" t="s">
        <v>19</v>
      </c>
      <c r="D14" s="2"/>
      <c r="E14" s="2"/>
      <c r="F14" s="2" t="str">
        <f t="shared" si="0"/>
        <v>None</v>
      </c>
      <c r="G14" s="9"/>
      <c r="H14" s="8">
        <v>2</v>
      </c>
      <c r="I14">
        <f t="shared" si="1"/>
        <v>0</v>
      </c>
    </row>
    <row r="15" spans="1:9" ht="28.8">
      <c r="A15" s="2">
        <v>11</v>
      </c>
      <c r="B15" s="23" t="s">
        <v>21</v>
      </c>
      <c r="C15" s="2" t="s">
        <v>22</v>
      </c>
      <c r="D15" s="2"/>
      <c r="E15" s="2"/>
      <c r="F15" s="2" t="str">
        <f t="shared" si="0"/>
        <v>None</v>
      </c>
      <c r="G15" s="9"/>
      <c r="H15" s="8">
        <v>3</v>
      </c>
      <c r="I15">
        <f t="shared" si="1"/>
        <v>0</v>
      </c>
    </row>
    <row r="16" spans="1:9" ht="28.95" customHeight="1">
      <c r="A16" s="2">
        <v>12</v>
      </c>
      <c r="B16" s="23" t="s">
        <v>63</v>
      </c>
      <c r="C16" s="2" t="s">
        <v>66</v>
      </c>
      <c r="D16" s="2"/>
      <c r="E16" s="2"/>
      <c r="F16" s="2" t="str">
        <f t="shared" si="0"/>
        <v>None</v>
      </c>
      <c r="G16" s="9"/>
      <c r="H16" s="8">
        <v>5</v>
      </c>
      <c r="I16">
        <f t="shared" si="1"/>
        <v>0</v>
      </c>
    </row>
    <row r="17" spans="1:9" ht="28.8">
      <c r="A17" s="2">
        <v>13</v>
      </c>
      <c r="B17" s="23" t="s">
        <v>64</v>
      </c>
      <c r="C17" s="2" t="s">
        <v>67</v>
      </c>
      <c r="D17" s="2"/>
      <c r="E17" s="2"/>
      <c r="F17" s="2" t="str">
        <f t="shared" si="0"/>
        <v>None</v>
      </c>
      <c r="G17" s="9"/>
      <c r="H17" s="8">
        <v>5</v>
      </c>
      <c r="I17">
        <f t="shared" si="1"/>
        <v>0</v>
      </c>
    </row>
    <row r="18" spans="1:9" ht="43.2">
      <c r="A18" s="2">
        <v>14</v>
      </c>
      <c r="B18" s="23" t="s">
        <v>65</v>
      </c>
      <c r="C18" s="2" t="s">
        <v>68</v>
      </c>
      <c r="D18" s="2"/>
      <c r="E18" s="2"/>
      <c r="F18" s="2" t="str">
        <f t="shared" si="0"/>
        <v>None</v>
      </c>
      <c r="G18" s="9"/>
      <c r="H18" s="8">
        <v>4</v>
      </c>
      <c r="I18">
        <f t="shared" si="1"/>
        <v>0</v>
      </c>
    </row>
    <row r="19" spans="1:9" ht="28.8">
      <c r="A19" s="2">
        <v>15</v>
      </c>
      <c r="B19" s="23" t="s">
        <v>71</v>
      </c>
      <c r="C19" s="2" t="s">
        <v>23</v>
      </c>
      <c r="D19" s="2"/>
      <c r="E19" s="2"/>
      <c r="F19" s="2" t="str">
        <f t="shared" si="0"/>
        <v>None</v>
      </c>
      <c r="G19" s="9"/>
      <c r="H19" s="8">
        <v>3</v>
      </c>
      <c r="I19">
        <f t="shared" si="1"/>
        <v>0</v>
      </c>
    </row>
    <row r="20" spans="1:9" ht="28.8">
      <c r="A20" s="2">
        <v>16</v>
      </c>
      <c r="B20" s="23" t="s">
        <v>82</v>
      </c>
      <c r="C20" s="2" t="s">
        <v>81</v>
      </c>
      <c r="D20" s="2"/>
      <c r="E20" s="2"/>
      <c r="F20" s="2" t="str">
        <f t="shared" si="0"/>
        <v>None</v>
      </c>
      <c r="G20" s="9"/>
      <c r="H20" s="8">
        <v>4</v>
      </c>
      <c r="I20">
        <f t="shared" si="1"/>
        <v>0</v>
      </c>
    </row>
    <row r="21" spans="1:9" ht="28.8">
      <c r="A21" s="2">
        <v>17</v>
      </c>
      <c r="B21" s="23" t="s">
        <v>83</v>
      </c>
      <c r="C21" s="2" t="s">
        <v>80</v>
      </c>
      <c r="D21" s="2"/>
      <c r="E21" s="2"/>
      <c r="F21" s="2" t="str">
        <f t="shared" si="0"/>
        <v>None</v>
      </c>
      <c r="G21" s="9"/>
      <c r="H21" s="8">
        <v>3</v>
      </c>
      <c r="I21">
        <f t="shared" si="1"/>
        <v>0</v>
      </c>
    </row>
    <row r="22" spans="1:9" ht="28.8">
      <c r="A22" s="2">
        <v>18</v>
      </c>
      <c r="B22" s="23" t="s">
        <v>24</v>
      </c>
      <c r="C22" s="2" t="s">
        <v>25</v>
      </c>
      <c r="D22" s="2"/>
      <c r="E22" s="2"/>
      <c r="F22" s="2" t="str">
        <f t="shared" ref="F22" si="2">IF((E22*2+H22)*I22=0,"None",IF((E22*2+H22)*I22&lt;10,"Low",IF((E22*2+H22)*I22&lt;19,"Medium",IF((E22*2+H22)*I22&lt;30,"High",IF((E22*2+H22)*I22&lt;44,"Very high",IF((E22*2+H22)*I22&lt;61,"Critical"))))))</f>
        <v>None</v>
      </c>
      <c r="G22" s="9"/>
      <c r="H22" s="8">
        <v>4</v>
      </c>
      <c r="I22">
        <f t="shared" ref="I22:I53" si="3">IF(D22=0,D22,IF(D22=1,"1.5",IF(D22&gt;1,D22)))</f>
        <v>0</v>
      </c>
    </row>
    <row r="23" spans="1:9" ht="17.399999999999999">
      <c r="A23" s="6"/>
      <c r="B23" s="22" t="s">
        <v>26</v>
      </c>
      <c r="C23" s="5"/>
      <c r="D23" s="5"/>
      <c r="E23" s="5"/>
      <c r="F23" s="6"/>
      <c r="G23" s="7"/>
      <c r="H23" s="8"/>
    </row>
    <row r="24" spans="1:9" ht="57.6">
      <c r="A24" s="2">
        <v>19</v>
      </c>
      <c r="B24" s="23" t="s">
        <v>27</v>
      </c>
      <c r="C24" s="2" t="s">
        <v>28</v>
      </c>
      <c r="D24" s="2"/>
      <c r="E24" s="2"/>
      <c r="F24" s="2" t="str">
        <f t="shared" ref="F24:F53" si="4">IF(I24=0,"None",IF(I24&lt;10,"Low",IF(I24&lt;19,"Medium",IF(I24&lt;30,"High",IF(I24&lt;44,"Very high",IF(I24&lt;61,"Critical"))))))</f>
        <v>None</v>
      </c>
      <c r="G24" s="9"/>
      <c r="H24" s="8">
        <v>4</v>
      </c>
      <c r="I24">
        <f t="shared" si="3"/>
        <v>0</v>
      </c>
    </row>
    <row r="25" spans="1:9" ht="43.2">
      <c r="A25" s="2">
        <v>20</v>
      </c>
      <c r="B25" s="23" t="s">
        <v>84</v>
      </c>
      <c r="C25" s="2" t="s">
        <v>29</v>
      </c>
      <c r="D25" s="2"/>
      <c r="E25" s="2"/>
      <c r="F25" s="2" t="str">
        <f t="shared" si="4"/>
        <v>None</v>
      </c>
      <c r="G25" s="9"/>
      <c r="H25" s="8">
        <v>5</v>
      </c>
      <c r="I25">
        <f t="shared" si="3"/>
        <v>0</v>
      </c>
    </row>
    <row r="26" spans="1:9" ht="57.6">
      <c r="A26" s="2">
        <v>21</v>
      </c>
      <c r="B26" s="23" t="s">
        <v>85</v>
      </c>
      <c r="C26" s="2" t="s">
        <v>30</v>
      </c>
      <c r="D26" s="2"/>
      <c r="E26" s="2"/>
      <c r="F26" s="2" t="str">
        <f t="shared" si="4"/>
        <v>None</v>
      </c>
      <c r="G26" s="9"/>
      <c r="H26" s="8">
        <v>2</v>
      </c>
      <c r="I26">
        <f t="shared" si="3"/>
        <v>0</v>
      </c>
    </row>
    <row r="27" spans="1:9" ht="43.2">
      <c r="A27" s="2">
        <v>22</v>
      </c>
      <c r="B27" s="23" t="s">
        <v>31</v>
      </c>
      <c r="C27" s="2" t="s">
        <v>32</v>
      </c>
      <c r="D27" s="2"/>
      <c r="E27" s="2"/>
      <c r="F27" s="2" t="str">
        <f t="shared" si="4"/>
        <v>None</v>
      </c>
      <c r="G27" s="9"/>
      <c r="H27" s="8">
        <v>3</v>
      </c>
      <c r="I27">
        <f t="shared" si="3"/>
        <v>0</v>
      </c>
    </row>
    <row r="28" spans="1:9" ht="28.8">
      <c r="A28" s="2">
        <v>23</v>
      </c>
      <c r="B28" s="23" t="s">
        <v>33</v>
      </c>
      <c r="C28" s="2" t="s">
        <v>34</v>
      </c>
      <c r="D28" s="2"/>
      <c r="E28" s="2"/>
      <c r="F28" s="2" t="str">
        <f t="shared" si="4"/>
        <v>None</v>
      </c>
      <c r="G28" s="9"/>
      <c r="H28" s="8">
        <v>3</v>
      </c>
      <c r="I28">
        <f t="shared" si="3"/>
        <v>0</v>
      </c>
    </row>
    <row r="29" spans="1:9" ht="17.399999999999999">
      <c r="A29" s="2"/>
      <c r="B29" s="25" t="s">
        <v>35</v>
      </c>
      <c r="C29" s="12"/>
      <c r="D29" s="6"/>
      <c r="E29" s="6"/>
      <c r="F29" s="6"/>
      <c r="G29" s="13"/>
      <c r="H29" s="8"/>
    </row>
    <row r="30" spans="1:9" ht="18" customHeight="1">
      <c r="A30" s="2">
        <v>24</v>
      </c>
      <c r="B30" s="26" t="s">
        <v>36</v>
      </c>
      <c r="C30" s="14"/>
      <c r="D30" s="2"/>
      <c r="E30" s="2"/>
      <c r="F30" s="2" t="str">
        <f t="shared" si="4"/>
        <v>None</v>
      </c>
      <c r="G30" s="15"/>
      <c r="H30" s="8">
        <v>5</v>
      </c>
      <c r="I30">
        <f t="shared" si="3"/>
        <v>0</v>
      </c>
    </row>
    <row r="31" spans="1:9" ht="43.2">
      <c r="A31" s="2">
        <v>25</v>
      </c>
      <c r="B31" s="27" t="s">
        <v>73</v>
      </c>
      <c r="C31" s="2" t="s">
        <v>19</v>
      </c>
      <c r="D31" s="2"/>
      <c r="E31" s="2"/>
      <c r="F31" s="2" t="str">
        <f t="shared" si="4"/>
        <v>None</v>
      </c>
      <c r="G31" s="15"/>
      <c r="H31" s="8">
        <v>4</v>
      </c>
      <c r="I31">
        <f t="shared" si="3"/>
        <v>0</v>
      </c>
    </row>
    <row r="32" spans="1:9" ht="18" customHeight="1">
      <c r="A32" s="2">
        <v>26</v>
      </c>
      <c r="B32" s="23" t="s">
        <v>37</v>
      </c>
      <c r="C32" s="2" t="s">
        <v>38</v>
      </c>
      <c r="D32" s="2"/>
      <c r="E32" s="2"/>
      <c r="F32" s="2" t="str">
        <f t="shared" si="4"/>
        <v>None</v>
      </c>
      <c r="G32" s="9"/>
      <c r="H32" s="8">
        <v>4</v>
      </c>
      <c r="I32">
        <f t="shared" si="3"/>
        <v>0</v>
      </c>
    </row>
    <row r="33" spans="1:9" ht="28.8">
      <c r="A33" s="2">
        <v>27</v>
      </c>
      <c r="B33" s="23" t="s">
        <v>39</v>
      </c>
      <c r="C33" s="2" t="s">
        <v>40</v>
      </c>
      <c r="D33" s="2"/>
      <c r="E33" s="2"/>
      <c r="F33" s="2" t="str">
        <f t="shared" si="4"/>
        <v>None</v>
      </c>
      <c r="G33" s="9"/>
      <c r="H33" s="8">
        <v>3</v>
      </c>
      <c r="I33">
        <f t="shared" si="3"/>
        <v>0</v>
      </c>
    </row>
    <row r="34" spans="1:9" ht="43.2">
      <c r="A34" s="2">
        <v>28</v>
      </c>
      <c r="B34" s="23" t="s">
        <v>41</v>
      </c>
      <c r="C34" s="2" t="s">
        <v>42</v>
      </c>
      <c r="D34" s="2"/>
      <c r="E34" s="2"/>
      <c r="F34" s="2" t="str">
        <f t="shared" si="4"/>
        <v>None</v>
      </c>
      <c r="G34" s="9"/>
      <c r="H34" s="8">
        <v>5</v>
      </c>
      <c r="I34">
        <f t="shared" si="3"/>
        <v>0</v>
      </c>
    </row>
    <row r="35" spans="1:9" ht="28.8">
      <c r="A35" s="2">
        <v>29</v>
      </c>
      <c r="B35" s="23" t="s">
        <v>43</v>
      </c>
      <c r="C35" s="2" t="s">
        <v>44</v>
      </c>
      <c r="D35" s="2"/>
      <c r="E35" s="2"/>
      <c r="F35" s="2" t="str">
        <f t="shared" si="4"/>
        <v>None</v>
      </c>
      <c r="G35" s="9"/>
      <c r="H35" s="8">
        <v>3</v>
      </c>
      <c r="I35">
        <f t="shared" si="3"/>
        <v>0</v>
      </c>
    </row>
    <row r="36" spans="1:9" ht="17.399999999999999">
      <c r="A36" s="6"/>
      <c r="B36" s="25" t="s">
        <v>45</v>
      </c>
      <c r="C36" s="6"/>
      <c r="D36" s="6"/>
      <c r="E36" s="6"/>
      <c r="F36" s="6"/>
      <c r="G36" s="13"/>
      <c r="H36" s="8"/>
    </row>
    <row r="37" spans="1:9" ht="28.95" customHeight="1">
      <c r="A37" s="2">
        <v>30</v>
      </c>
      <c r="B37" s="23" t="s">
        <v>46</v>
      </c>
      <c r="C37" s="2" t="s">
        <v>19</v>
      </c>
      <c r="D37" s="2"/>
      <c r="E37" s="2"/>
      <c r="F37" s="2" t="str">
        <f t="shared" si="4"/>
        <v>None</v>
      </c>
      <c r="G37" s="9"/>
      <c r="H37" s="8">
        <v>3</v>
      </c>
      <c r="I37">
        <f t="shared" si="3"/>
        <v>0</v>
      </c>
    </row>
    <row r="38" spans="1:9" ht="43.2">
      <c r="A38" s="2">
        <v>31</v>
      </c>
      <c r="B38" s="23" t="s">
        <v>47</v>
      </c>
      <c r="C38" s="2" t="s">
        <v>19</v>
      </c>
      <c r="D38" s="2"/>
      <c r="E38" s="2"/>
      <c r="F38" s="2" t="str">
        <f t="shared" si="4"/>
        <v>None</v>
      </c>
      <c r="G38" s="9"/>
      <c r="H38" s="8">
        <v>4</v>
      </c>
      <c r="I38">
        <f t="shared" si="3"/>
        <v>0</v>
      </c>
    </row>
    <row r="39" spans="1:9" ht="17.399999999999999">
      <c r="A39" s="6"/>
      <c r="B39" s="25" t="s">
        <v>48</v>
      </c>
      <c r="C39" s="6"/>
      <c r="D39" s="6"/>
      <c r="E39" s="6"/>
      <c r="F39" s="30"/>
      <c r="G39" s="13"/>
      <c r="H39" s="8"/>
    </row>
    <row r="40" spans="1:9" ht="28.8">
      <c r="A40" s="2">
        <v>32</v>
      </c>
      <c r="B40" s="23" t="s">
        <v>49</v>
      </c>
      <c r="C40" s="2" t="s">
        <v>50</v>
      </c>
      <c r="D40" s="2"/>
      <c r="E40" s="2"/>
      <c r="F40" s="2" t="str">
        <f t="shared" si="4"/>
        <v>None</v>
      </c>
      <c r="G40" s="9"/>
      <c r="H40" s="8">
        <v>2</v>
      </c>
      <c r="I40">
        <f t="shared" si="3"/>
        <v>0</v>
      </c>
    </row>
    <row r="41" spans="1:9" ht="43.2">
      <c r="A41" s="2">
        <v>33</v>
      </c>
      <c r="B41" s="23" t="s">
        <v>51</v>
      </c>
      <c r="C41" s="2" t="s">
        <v>52</v>
      </c>
      <c r="D41" s="2"/>
      <c r="E41" s="2"/>
      <c r="F41" s="2" t="str">
        <f t="shared" si="4"/>
        <v>None</v>
      </c>
      <c r="G41" s="9"/>
      <c r="H41" s="8">
        <v>3</v>
      </c>
      <c r="I41">
        <f t="shared" si="3"/>
        <v>0</v>
      </c>
    </row>
    <row r="42" spans="1:9" ht="17.399999999999999">
      <c r="A42" s="6"/>
      <c r="B42" s="28" t="s">
        <v>53</v>
      </c>
      <c r="C42" s="12"/>
      <c r="D42" s="6"/>
      <c r="E42" s="6"/>
      <c r="F42" s="6"/>
      <c r="G42" s="13"/>
      <c r="H42" s="8"/>
    </row>
    <row r="43" spans="1:9" ht="28.95" customHeight="1">
      <c r="A43" s="2">
        <v>34</v>
      </c>
      <c r="B43" s="27" t="s">
        <v>86</v>
      </c>
      <c r="C43" s="2" t="s">
        <v>72</v>
      </c>
      <c r="D43" s="2"/>
      <c r="E43" s="2"/>
      <c r="F43" s="2" t="str">
        <f t="shared" si="4"/>
        <v>None</v>
      </c>
      <c r="G43" s="15"/>
      <c r="H43" s="8">
        <v>5</v>
      </c>
      <c r="I43">
        <f t="shared" si="3"/>
        <v>0</v>
      </c>
    </row>
    <row r="44" spans="1:9" ht="43.2" customHeight="1">
      <c r="A44" s="2">
        <v>35</v>
      </c>
      <c r="B44" s="27" t="s">
        <v>87</v>
      </c>
      <c r="C44" s="2" t="s">
        <v>72</v>
      </c>
      <c r="D44" s="2"/>
      <c r="E44" s="2"/>
      <c r="F44" s="2" t="str">
        <f t="shared" si="4"/>
        <v>None</v>
      </c>
      <c r="G44" s="15"/>
      <c r="H44" s="8">
        <v>4</v>
      </c>
      <c r="I44">
        <f t="shared" si="3"/>
        <v>0</v>
      </c>
    </row>
    <row r="45" spans="1:9" ht="28.8">
      <c r="A45" s="2">
        <v>36</v>
      </c>
      <c r="B45" s="27" t="s">
        <v>54</v>
      </c>
      <c r="C45" s="2" t="s">
        <v>72</v>
      </c>
      <c r="D45" s="2"/>
      <c r="E45" s="2"/>
      <c r="F45" s="2" t="str">
        <f t="shared" si="4"/>
        <v>None</v>
      </c>
      <c r="G45" s="15"/>
      <c r="H45" s="8">
        <v>5</v>
      </c>
      <c r="I45">
        <f t="shared" si="3"/>
        <v>0</v>
      </c>
    </row>
    <row r="46" spans="1:9" ht="43.2">
      <c r="A46" s="2">
        <v>37</v>
      </c>
      <c r="B46" s="27" t="s">
        <v>55</v>
      </c>
      <c r="C46" s="2" t="s">
        <v>72</v>
      </c>
      <c r="D46" s="2"/>
      <c r="E46" s="2"/>
      <c r="F46" s="2" t="str">
        <f t="shared" si="4"/>
        <v>None</v>
      </c>
      <c r="G46" s="15"/>
      <c r="H46" s="8">
        <v>5</v>
      </c>
      <c r="I46">
        <f t="shared" si="3"/>
        <v>0</v>
      </c>
    </row>
    <row r="47" spans="1:9" ht="28.95" customHeight="1">
      <c r="A47" s="2">
        <v>38</v>
      </c>
      <c r="B47" s="23" t="s">
        <v>56</v>
      </c>
      <c r="C47" s="2" t="s">
        <v>72</v>
      </c>
      <c r="D47" s="2"/>
      <c r="E47" s="2"/>
      <c r="F47" s="2" t="str">
        <f t="shared" si="4"/>
        <v>None</v>
      </c>
      <c r="G47" s="15"/>
      <c r="H47" s="8">
        <v>5</v>
      </c>
      <c r="I47">
        <f t="shared" si="3"/>
        <v>0</v>
      </c>
    </row>
    <row r="48" spans="1:9" ht="43.2">
      <c r="A48" s="2">
        <v>39</v>
      </c>
      <c r="B48" s="27" t="s">
        <v>88</v>
      </c>
      <c r="C48" s="2" t="s">
        <v>72</v>
      </c>
      <c r="D48" s="2"/>
      <c r="E48" s="2"/>
      <c r="F48" s="2" t="str">
        <f t="shared" si="4"/>
        <v>None</v>
      </c>
      <c r="G48" s="15"/>
      <c r="H48" s="8">
        <v>2</v>
      </c>
      <c r="I48">
        <f t="shared" si="3"/>
        <v>0</v>
      </c>
    </row>
    <row r="49" spans="1:9" ht="17.399999999999999">
      <c r="A49" s="6"/>
      <c r="B49" s="28" t="s">
        <v>57</v>
      </c>
      <c r="C49" s="12"/>
      <c r="D49" s="6"/>
      <c r="E49" s="6"/>
      <c r="F49" s="6"/>
      <c r="G49" s="13"/>
      <c r="H49" s="8"/>
    </row>
    <row r="50" spans="1:9" ht="18" customHeight="1">
      <c r="A50" s="2">
        <v>40</v>
      </c>
      <c r="B50" s="23" t="s">
        <v>58</v>
      </c>
      <c r="C50" s="2" t="s">
        <v>72</v>
      </c>
      <c r="D50" s="2"/>
      <c r="E50" s="2"/>
      <c r="F50" s="2" t="str">
        <f t="shared" si="4"/>
        <v>None</v>
      </c>
      <c r="G50" s="9"/>
      <c r="H50" s="8">
        <v>4</v>
      </c>
      <c r="I50">
        <f t="shared" si="3"/>
        <v>0</v>
      </c>
    </row>
    <row r="51" spans="1:9" ht="18" customHeight="1">
      <c r="A51" s="2">
        <v>41</v>
      </c>
      <c r="B51" s="23" t="s">
        <v>59</v>
      </c>
      <c r="C51" s="2" t="s">
        <v>72</v>
      </c>
      <c r="D51" s="2"/>
      <c r="E51" s="2"/>
      <c r="F51" s="2" t="str">
        <f t="shared" si="4"/>
        <v>None</v>
      </c>
      <c r="G51" s="9"/>
      <c r="H51" s="8">
        <v>3</v>
      </c>
      <c r="I51">
        <f t="shared" si="3"/>
        <v>0</v>
      </c>
    </row>
    <row r="52" spans="1:9" ht="18" customHeight="1">
      <c r="A52" s="2">
        <v>42</v>
      </c>
      <c r="B52" s="23" t="s">
        <v>60</v>
      </c>
      <c r="C52" s="2" t="s">
        <v>72</v>
      </c>
      <c r="D52" s="2"/>
      <c r="E52" s="2"/>
      <c r="F52" s="2" t="str">
        <f t="shared" si="4"/>
        <v>None</v>
      </c>
      <c r="G52" s="9"/>
      <c r="H52" s="8">
        <v>3</v>
      </c>
      <c r="I52">
        <f t="shared" si="3"/>
        <v>0</v>
      </c>
    </row>
    <row r="53" spans="1:9" ht="28.8">
      <c r="A53" s="2">
        <v>43</v>
      </c>
      <c r="B53" s="23" t="s">
        <v>61</v>
      </c>
      <c r="C53" s="2" t="s">
        <v>72</v>
      </c>
      <c r="D53" s="2"/>
      <c r="E53" s="2"/>
      <c r="F53" s="2" t="str">
        <f t="shared" si="4"/>
        <v>None</v>
      </c>
      <c r="G53" s="9"/>
      <c r="H53" s="8">
        <v>3</v>
      </c>
      <c r="I53">
        <f t="shared" si="3"/>
        <v>0</v>
      </c>
    </row>
  </sheetData>
  <pageMargins left="0.70866141732283461" right="0.70866141732283461" top="0.74803149606299213" bottom="0.74803149606299213" header="0.31496062992125984" footer="0.31496062992125984"/>
  <pageSetup paperSize="9" orientation="landscape" horizontalDpi="300" verticalDpi="300" r:id="rId1"/>
  <headerFooter>
    <oddHeader>&amp;C&amp;"-,Bold"Accessibility Remediation Calculator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cp:lastPrinted>2013-01-18T22:43:38Z</cp:lastPrinted>
  <dcterms:created xsi:type="dcterms:W3CDTF">2013-01-10T04:47:41Z</dcterms:created>
  <dcterms:modified xsi:type="dcterms:W3CDTF">2013-03-11T04:41:14Z</dcterms:modified>
</cp:coreProperties>
</file>